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<sst xmlns="http://schemas.openxmlformats.org/spreadsheetml/2006/main" count="74" uniqueCount="69">
  <si>
    <t>S.NO.</t>
  </si>
  <si>
    <t>STAFF CODE</t>
  </si>
  <si>
    <t>NAME OF THE EMPLOYEE</t>
  </si>
  <si>
    <t>DESIGNATION OF THE EMPLOYEE</t>
  </si>
  <si>
    <t xml:space="preserve">LEVEL </t>
  </si>
  <si>
    <t>NO  OF POST SANCTIONED</t>
  </si>
  <si>
    <t>STAFF IN POSITION</t>
  </si>
  <si>
    <t>NO. OF DAYS</t>
  </si>
  <si>
    <t>BASIC PAY</t>
  </si>
  <si>
    <t xml:space="preserve">DEPUTATION ALLOWANCE </t>
  </si>
  <si>
    <t>DEARNESS ALLOW.</t>
  </si>
  <si>
    <t>TRANSPORT  ALLOWANCE</t>
  </si>
  <si>
    <t>DA ON TRANSPORT  ALL0W.</t>
  </si>
  <si>
    <t>HOUSE RENT ALLOWANCE/ D.HRA</t>
  </si>
  <si>
    <t>LS  &amp; PC (PROJECT KVs)</t>
  </si>
  <si>
    <t>NATIONAL PENSION SCHEME(MGT SHARE)</t>
  </si>
  <si>
    <t>CPF (MGT SHARE)</t>
  </si>
  <si>
    <t>CASH HANDLING &amp; TREASURY ALLOWANCE</t>
  </si>
  <si>
    <t>II SHIFT ALLOWANCE</t>
  </si>
  <si>
    <t>DRESS ALLOWANCE</t>
  </si>
  <si>
    <t>HIGH ALTITUDE ALLOWANCE</t>
  </si>
  <si>
    <t>TOUGH LOCATION ALLOWANCE- III</t>
  </si>
  <si>
    <t>HARD AREA ALLOWANCE</t>
  </si>
  <si>
    <t>ISLAND SPECIAL DUTY ALLOWANCE</t>
  </si>
  <si>
    <t>SPECIAL DUTY ALLOWANCE</t>
  </si>
  <si>
    <t>TOUGH LOCATION ALLOWANCE-I</t>
  </si>
  <si>
    <t>TOUGH LOCATION ALLOWANCE - II</t>
  </si>
  <si>
    <t>OTHER ALLOWANCE</t>
  </si>
  <si>
    <t>GROSS  SALARY</t>
  </si>
  <si>
    <t>INCOME TAX</t>
  </si>
  <si>
    <t>PROFESSIONAL TAX</t>
  </si>
  <si>
    <t>LICENCE FEE ( ODR) TO BE REMITTED TO  OUTSIDE  AGENCY</t>
  </si>
  <si>
    <t>ELEC. /WATER CHARGES (ODR) TO BE REMITTED TO  OUTSIDE  AGENCY</t>
  </si>
  <si>
    <t>NATIONAL  PENSION SCHEME(OWN SHARE)</t>
  </si>
  <si>
    <t xml:space="preserve"> COOP. SOCIETY</t>
  </si>
  <si>
    <t xml:space="preserve">CONV. ADV. / INTEREST RECOVERY </t>
  </si>
  <si>
    <t xml:space="preserve"> INSTALLMENT  NO.</t>
  </si>
  <si>
    <t>HOUSE BUILDING ADVANCE/INTEREST</t>
  </si>
  <si>
    <t>OTHER  REMITTANCES</t>
  </si>
  <si>
    <t>G.P.F. ADVANCE RECOVERY</t>
  </si>
  <si>
    <t>NO  OF INSTALMENTS</t>
  </si>
  <si>
    <t>CPF ADV. RECOVERY</t>
  </si>
  <si>
    <t xml:space="preserve">CONV. ADV./INTEREST  RECOVERY </t>
  </si>
  <si>
    <t>KVS EMPLOYEES WELFARE SCHEME</t>
  </si>
  <si>
    <t>HPL RECOVERY</t>
  </si>
  <si>
    <t>LICENCE FEES ( KVS BUILDING)</t>
  </si>
  <si>
    <t>ELEC. /WATER CHARGES</t>
  </si>
  <si>
    <t>REC. OF OVERPAYMENT (Pay &amp; Allowance)</t>
  </si>
  <si>
    <t>CGHS RECOVERY</t>
  </si>
  <si>
    <t>OTHER DEDUCTIONS IF ANY</t>
  </si>
  <si>
    <t>TOTAL DEDUCTIONS</t>
  </si>
  <si>
    <t>NET  SALARY</t>
  </si>
  <si>
    <t>REMARKS</t>
  </si>
  <si>
    <t>G.P.F.  Subs</t>
  </si>
  <si>
    <t>CPF-Subs (OWN SHARE)</t>
  </si>
  <si>
    <t>CPF-Subs (MGT SHARE)</t>
  </si>
  <si>
    <t>Annual membership contribution to respective Associations</t>
  </si>
  <si>
    <t>Mr.S.T.Metre</t>
  </si>
  <si>
    <t>Principal</t>
  </si>
  <si>
    <t>Level-12</t>
  </si>
  <si>
    <t>Level-8</t>
  </si>
  <si>
    <t xml:space="preserve">Mrs. N.P. Mary </t>
  </si>
  <si>
    <t>TGT (English)</t>
  </si>
  <si>
    <t>Level-7</t>
  </si>
  <si>
    <t>SMT. M JYOTHI</t>
  </si>
  <si>
    <t>SUB-STAFF</t>
  </si>
  <si>
    <t>Level-2</t>
  </si>
  <si>
    <t>Mr.M.K.Ganiger</t>
  </si>
  <si>
    <t>TGT(WE)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</si>
</sst>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3" fillId="33" borderId="10" xfId="0" applyFont="1" applyFill="1" applyBorder="1" applyAlignment="1">
      <alignment vertical="top" wrapText="1" readingOrder="1"/>
    </xf>
    <xf numFmtId="0" fontId="42" fillId="0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vertical="center" textRotation="90" wrapText="1"/>
      <protection locked="0"/>
    </xf>
    <xf numFmtId="0" fontId="4" fillId="0" borderId="10" xfId="0" applyFont="1" applyFill="1" applyBorder="1" applyAlignment="1" applyProtection="1">
      <alignment horizontal="left" vertical="center" textRotation="90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Fill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/>
      <protection locked="0"/>
    </xf>
    <xf numFmtId="1" fontId="5" fillId="34" borderId="10" xfId="0" applyNumberFormat="1" applyFont="1" applyFill="1" applyBorder="1" applyAlignment="1" applyProtection="1">
      <alignment horizontal="left" wrapText="1"/>
      <protection locked="0"/>
    </xf>
    <xf numFmtId="1" fontId="5" fillId="34" borderId="10" xfId="0" applyNumberFormat="1" applyFont="1" applyFill="1" applyBorder="1" applyAlignment="1" applyProtection="1">
      <alignment wrapText="1"/>
      <protection locked="0"/>
    </xf>
    <xf numFmtId="1" fontId="2" fillId="34" borderId="10" xfId="0" applyNumberFormat="1" applyFont="1" applyFill="1" applyBorder="1" applyAlignment="1" applyProtection="1">
      <alignment wrapText="1"/>
      <protection locked="0"/>
    </xf>
    <xf numFmtId="0" fontId="44" fillId="34" borderId="1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5" fillId="34" borderId="10" xfId="0" applyFont="1" applyFill="1" applyBorder="1" applyAlignment="1" applyProtection="1">
      <alignment wrapText="1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41" fillId="0" borderId="10" xfId="0" applyFont="1" applyBorder="1" applyAlignment="1" applyProtection="1">
      <alignment wrapText="1"/>
      <protection locked="0"/>
    </xf>
    <xf numFmtId="0" fontId="43" fillId="34" borderId="10" xfId="0" applyFont="1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5" fillId="33" borderId="10" xfId="0" applyNumberFormat="1" applyFont="1" applyFill="1" applyBorder="1" applyAlignment="1" applyProtection="1">
      <alignment wrapText="1"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42" fillId="0" borderId="10" xfId="0" applyFont="1" applyFill="1" applyBorder="1" applyAlignment="1" applyProtection="1">
      <alignment horizontal="left"/>
      <protection locked="0"/>
    </xf>
    <xf numFmtId="0" fontId="42" fillId="0" borderId="10" xfId="0" applyFont="1" applyFill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vertical="justify" textRotation="90" wrapText="1"/>
      <protection locked="0"/>
    </xf>
    <xf numFmtId="0" fontId="4" fillId="33" borderId="10" xfId="0" applyFont="1" applyFill="1" applyBorder="1" applyAlignment="1" applyProtection="1">
      <alignment vertical="center" textRotation="90" wrapText="1"/>
      <protection locked="0"/>
    </xf>
    <xf numFmtId="49" fontId="5" fillId="34" borderId="10" xfId="0" applyNumberFormat="1" applyFont="1" applyFill="1" applyBorder="1" applyAlignment="1" applyProtection="1">
      <alignment wrapText="1"/>
      <protection locked="0"/>
    </xf>
    <xf numFmtId="1" fontId="5" fillId="34" borderId="10" xfId="57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vertical="top" wrapText="1"/>
      <protection/>
    </xf>
    <xf numFmtId="0" fontId="0" fillId="33" borderId="10" xfId="0" applyFill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 wrapText="1"/>
      <protection/>
    </xf>
    <xf numFmtId="1" fontId="5" fillId="0" borderId="10" xfId="0" applyNumberFormat="1" applyFont="1" applyFill="1" applyBorder="1" applyAlignment="1" applyProtection="1">
      <alignment wrapText="1"/>
      <protection locked="0"/>
    </xf>
    <xf numFmtId="1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"/>
  <sheetViews>
    <sheetView tabSelected="1" zoomScale="85" zoomScaleNormal="85" zoomScalePageLayoutView="0" workbookViewId="0" topLeftCell="Y1">
      <selection activeCell="AI12" sqref="AI12"/>
    </sheetView>
  </sheetViews>
  <sheetFormatPr defaultColWidth="9.140625" defaultRowHeight="15"/>
  <cols>
    <col min="1" max="1" width="6.8515625" style="32" customWidth="1"/>
    <col min="2" max="2" width="14.140625" style="33" customWidth="1"/>
    <col min="3" max="3" width="21.7109375" style="32" customWidth="1"/>
    <col min="4" max="4" width="18.421875" style="32" customWidth="1"/>
    <col min="5" max="33" width="9.140625" style="32" customWidth="1"/>
    <col min="34" max="34" width="13.7109375" style="1" customWidth="1"/>
    <col min="35" max="35" width="14.140625" style="1" customWidth="1"/>
    <col min="36" max="52" width="9.140625" style="32" customWidth="1"/>
    <col min="53" max="53" width="9.140625" style="38" customWidth="1"/>
    <col min="54" max="54" width="10.28125" style="32" customWidth="1"/>
    <col min="55" max="62" width="9.140625" style="32" customWidth="1"/>
    <col min="63" max="16384" width="9.140625" style="1" customWidth="1"/>
  </cols>
  <sheetData>
    <row r="1" spans="1:62" s="2" customFormat="1" ht="114.75">
      <c r="A1" s="7" t="s">
        <v>0</v>
      </c>
      <c r="B1" s="8" t="s">
        <v>1</v>
      </c>
      <c r="C1" s="9" t="s">
        <v>2</v>
      </c>
      <c r="D1" s="9" t="s">
        <v>3</v>
      </c>
      <c r="E1" s="10" t="s">
        <v>4</v>
      </c>
      <c r="F1" s="11" t="s">
        <v>5</v>
      </c>
      <c r="G1" s="11" t="s">
        <v>6</v>
      </c>
      <c r="H1" s="7" t="s">
        <v>7</v>
      </c>
      <c r="I1" s="10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3" t="s">
        <v>15</v>
      </c>
      <c r="P1" s="14" t="s">
        <v>16</v>
      </c>
      <c r="Q1" s="10" t="s">
        <v>17</v>
      </c>
      <c r="R1" s="10" t="s">
        <v>20</v>
      </c>
      <c r="S1" s="12" t="s">
        <v>22</v>
      </c>
      <c r="T1" s="10" t="s">
        <v>23</v>
      </c>
      <c r="U1" s="12" t="s">
        <v>24</v>
      </c>
      <c r="V1" s="10" t="s">
        <v>25</v>
      </c>
      <c r="W1" s="10" t="s">
        <v>26</v>
      </c>
      <c r="X1" s="10" t="s">
        <v>21</v>
      </c>
      <c r="Y1" s="12" t="s">
        <v>18</v>
      </c>
      <c r="Z1" s="14" t="s">
        <v>14</v>
      </c>
      <c r="AA1" s="12" t="s">
        <v>27</v>
      </c>
      <c r="AB1" s="10" t="s">
        <v>19</v>
      </c>
      <c r="AC1" s="12" t="s">
        <v>28</v>
      </c>
      <c r="AD1" s="7" t="s">
        <v>29</v>
      </c>
      <c r="AE1" s="7" t="s">
        <v>30</v>
      </c>
      <c r="AF1" s="10" t="s">
        <v>31</v>
      </c>
      <c r="AG1" s="10" t="s">
        <v>32</v>
      </c>
      <c r="AH1" s="3" t="s">
        <v>33</v>
      </c>
      <c r="AI1" s="3" t="s">
        <v>15</v>
      </c>
      <c r="AJ1" s="7" t="s">
        <v>34</v>
      </c>
      <c r="AK1" s="12" t="s">
        <v>35</v>
      </c>
      <c r="AL1" s="34" t="s">
        <v>36</v>
      </c>
      <c r="AM1" s="7" t="s">
        <v>37</v>
      </c>
      <c r="AN1" s="34" t="s">
        <v>36</v>
      </c>
      <c r="AO1" s="34" t="s">
        <v>56</v>
      </c>
      <c r="AP1" s="34" t="s">
        <v>38</v>
      </c>
      <c r="AQ1" s="7" t="s">
        <v>53</v>
      </c>
      <c r="AR1" s="7" t="s">
        <v>39</v>
      </c>
      <c r="AS1" s="7" t="s">
        <v>40</v>
      </c>
      <c r="AT1" s="7" t="s">
        <v>54</v>
      </c>
      <c r="AU1" s="35" t="s">
        <v>55</v>
      </c>
      <c r="AV1" s="7" t="s">
        <v>41</v>
      </c>
      <c r="AW1" s="34" t="s">
        <v>36</v>
      </c>
      <c r="AX1" s="12" t="s">
        <v>42</v>
      </c>
      <c r="AY1" s="34" t="s">
        <v>36</v>
      </c>
      <c r="AZ1" s="34" t="s">
        <v>43</v>
      </c>
      <c r="BA1" s="39" t="s">
        <v>14</v>
      </c>
      <c r="BB1" s="10" t="s">
        <v>44</v>
      </c>
      <c r="BC1" s="7" t="s">
        <v>45</v>
      </c>
      <c r="BD1" s="7" t="s">
        <v>46</v>
      </c>
      <c r="BE1" s="7" t="s">
        <v>47</v>
      </c>
      <c r="BF1" s="7" t="s">
        <v>48</v>
      </c>
      <c r="BG1" s="10" t="s">
        <v>49</v>
      </c>
      <c r="BH1" s="12" t="s">
        <v>50</v>
      </c>
      <c r="BI1" s="12" t="s">
        <v>51</v>
      </c>
      <c r="BJ1" s="7" t="s">
        <v>52</v>
      </c>
    </row>
    <row r="2" spans="1:62" ht="15.75">
      <c r="A2" s="15">
        <v>1</v>
      </c>
      <c r="B2" s="16">
        <v>53672</v>
      </c>
      <c r="C2" s="17" t="s">
        <v>57</v>
      </c>
      <c r="D2" s="18" t="s">
        <v>58</v>
      </c>
      <c r="E2" s="15" t="s">
        <v>59</v>
      </c>
      <c r="F2" s="15">
        <v>1</v>
      </c>
      <c r="G2" s="15">
        <v>1</v>
      </c>
      <c r="H2" s="15">
        <v>31</v>
      </c>
      <c r="I2" s="19">
        <v>112400</v>
      </c>
      <c r="J2" s="20">
        <v>0</v>
      </c>
      <c r="K2" s="21">
        <v>34844</v>
      </c>
      <c r="L2" s="21">
        <v>3600</v>
      </c>
      <c r="M2" s="21">
        <v>1116</v>
      </c>
      <c r="N2" s="21">
        <v>0</v>
      </c>
      <c r="O2" s="22">
        <v>20615</v>
      </c>
      <c r="P2" s="22">
        <v>0</v>
      </c>
      <c r="Q2" s="2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3">
        <v>0</v>
      </c>
      <c r="AA2" s="20">
        <v>0</v>
      </c>
      <c r="AB2" s="20">
        <v>0</v>
      </c>
      <c r="AC2" s="24">
        <f>SUM(I2:AB2)</f>
        <v>172575</v>
      </c>
      <c r="AD2" s="25">
        <v>20000</v>
      </c>
      <c r="AE2" s="20">
        <v>200</v>
      </c>
      <c r="AF2" s="17">
        <v>0</v>
      </c>
      <c r="AG2" s="25">
        <v>0</v>
      </c>
      <c r="AH2" s="5">
        <v>14388</v>
      </c>
      <c r="AI2" s="5">
        <f>O2</f>
        <v>20615</v>
      </c>
      <c r="AJ2" s="21">
        <v>0</v>
      </c>
      <c r="AK2" s="20">
        <v>0</v>
      </c>
      <c r="AL2" s="20">
        <v>0</v>
      </c>
      <c r="AM2" s="20">
        <v>0</v>
      </c>
      <c r="AN2" s="20">
        <v>0</v>
      </c>
      <c r="AO2" s="20">
        <v>0</v>
      </c>
      <c r="AP2" s="20">
        <v>0</v>
      </c>
      <c r="AQ2" s="17">
        <v>0</v>
      </c>
      <c r="AR2" s="17">
        <v>0</v>
      </c>
      <c r="AS2" s="36">
        <v>0</v>
      </c>
      <c r="AT2" s="42">
        <v>0</v>
      </c>
      <c r="AU2" s="27">
        <v>0</v>
      </c>
      <c r="AV2" s="17">
        <v>0</v>
      </c>
      <c r="AW2" s="20">
        <v>0</v>
      </c>
      <c r="AX2" s="20">
        <v>0</v>
      </c>
      <c r="AY2" s="20">
        <v>0</v>
      </c>
      <c r="AZ2" s="21">
        <v>120</v>
      </c>
      <c r="BA2" s="40">
        <v>0</v>
      </c>
      <c r="BB2" s="20">
        <v>0</v>
      </c>
      <c r="BC2" s="20">
        <v>875</v>
      </c>
      <c r="BD2" s="20">
        <v>0</v>
      </c>
      <c r="BE2" s="20">
        <v>0</v>
      </c>
      <c r="BF2" s="20">
        <v>0</v>
      </c>
      <c r="BG2" s="21">
        <v>0</v>
      </c>
      <c r="BH2" s="24">
        <f>SUM(AD2:BG2)</f>
        <v>56198</v>
      </c>
      <c r="BI2" s="24">
        <f>AC2-BH2</f>
        <v>116377</v>
      </c>
      <c r="BJ2" s="15"/>
    </row>
    <row r="3" spans="1:62" ht="15.75">
      <c r="A3" s="15">
        <v>2</v>
      </c>
      <c r="B3" s="16">
        <v>15124</v>
      </c>
      <c r="C3" s="17" t="s">
        <v>61</v>
      </c>
      <c r="D3" s="18" t="s">
        <v>62</v>
      </c>
      <c r="E3" s="15" t="s">
        <v>60</v>
      </c>
      <c r="F3" s="15">
        <v>1</v>
      </c>
      <c r="G3" s="15">
        <v>1</v>
      </c>
      <c r="H3" s="15">
        <v>31</v>
      </c>
      <c r="I3" s="19">
        <v>74300</v>
      </c>
      <c r="J3" s="20">
        <v>0</v>
      </c>
      <c r="K3" s="21">
        <v>23033</v>
      </c>
      <c r="L3" s="21">
        <v>1800</v>
      </c>
      <c r="M3" s="21">
        <v>558</v>
      </c>
      <c r="N3" s="21">
        <v>0</v>
      </c>
      <c r="O3" s="22">
        <v>0</v>
      </c>
      <c r="P3" s="22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3">
        <v>0</v>
      </c>
      <c r="AA3" s="20">
        <v>0</v>
      </c>
      <c r="AB3" s="20">
        <v>0</v>
      </c>
      <c r="AC3" s="24">
        <f>SUM(I3:AB3)</f>
        <v>99691</v>
      </c>
      <c r="AD3" s="25">
        <v>20000</v>
      </c>
      <c r="AE3" s="20">
        <v>200</v>
      </c>
      <c r="AF3" s="17">
        <v>0</v>
      </c>
      <c r="AG3" s="21">
        <v>0</v>
      </c>
      <c r="AH3" s="5">
        <v>0</v>
      </c>
      <c r="AI3" s="5">
        <v>0</v>
      </c>
      <c r="AJ3" s="21">
        <v>0</v>
      </c>
      <c r="AK3" s="20">
        <v>0</v>
      </c>
      <c r="AL3" s="20">
        <v>0</v>
      </c>
      <c r="AM3" s="20">
        <v>0</v>
      </c>
      <c r="AN3" s="20">
        <v>0</v>
      </c>
      <c r="AO3" s="20">
        <v>0</v>
      </c>
      <c r="AP3" s="20">
        <v>0</v>
      </c>
      <c r="AQ3" s="17">
        <v>10000</v>
      </c>
      <c r="AR3" s="17">
        <v>0</v>
      </c>
      <c r="AS3" s="36">
        <v>0</v>
      </c>
      <c r="AT3" s="42">
        <v>0</v>
      </c>
      <c r="AU3" s="27">
        <v>0</v>
      </c>
      <c r="AV3" s="21">
        <v>0</v>
      </c>
      <c r="AW3" s="20">
        <v>0</v>
      </c>
      <c r="AX3" s="20">
        <v>0</v>
      </c>
      <c r="AY3" s="20">
        <v>0</v>
      </c>
      <c r="AZ3" s="21">
        <v>60</v>
      </c>
      <c r="BA3" s="40">
        <v>0</v>
      </c>
      <c r="BB3" s="20">
        <v>0</v>
      </c>
      <c r="BC3" s="20">
        <v>370</v>
      </c>
      <c r="BD3" s="20">
        <v>0</v>
      </c>
      <c r="BE3" s="20">
        <v>0</v>
      </c>
      <c r="BF3" s="20">
        <v>0</v>
      </c>
      <c r="BG3" s="21">
        <v>0</v>
      </c>
      <c r="BH3" s="24">
        <f>SUM(AD3:BG3)</f>
        <v>30630</v>
      </c>
      <c r="BI3" s="24">
        <f>AC3-BH3</f>
        <v>69061</v>
      </c>
      <c r="BJ3" s="15"/>
    </row>
    <row r="4" spans="1:62" ht="15.75">
      <c r="A4" s="15">
        <v>3</v>
      </c>
      <c r="B4" s="16">
        <v>15095</v>
      </c>
      <c r="C4" s="17" t="s">
        <v>67</v>
      </c>
      <c r="D4" s="18" t="s">
        <v>68</v>
      </c>
      <c r="E4" s="15" t="s">
        <v>63</v>
      </c>
      <c r="F4" s="15">
        <v>1</v>
      </c>
      <c r="G4" s="15">
        <v>1</v>
      </c>
      <c r="H4" s="15">
        <v>31</v>
      </c>
      <c r="I4" s="19">
        <v>81200</v>
      </c>
      <c r="J4" s="20">
        <v>0</v>
      </c>
      <c r="K4" s="21">
        <v>25172</v>
      </c>
      <c r="L4" s="21">
        <v>1800</v>
      </c>
      <c r="M4" s="21">
        <v>558</v>
      </c>
      <c r="N4" s="21">
        <v>0</v>
      </c>
      <c r="O4" s="22">
        <v>0</v>
      </c>
      <c r="P4" s="22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3">
        <v>0</v>
      </c>
      <c r="AA4" s="20">
        <v>0</v>
      </c>
      <c r="AB4" s="20">
        <v>0</v>
      </c>
      <c r="AC4" s="24">
        <f>SUM(I4:AB4)</f>
        <v>108730</v>
      </c>
      <c r="AD4" s="25">
        <v>15000</v>
      </c>
      <c r="AE4" s="20">
        <v>200</v>
      </c>
      <c r="AF4" s="17">
        <v>0</v>
      </c>
      <c r="AG4" s="25">
        <v>0</v>
      </c>
      <c r="AH4" s="5">
        <v>0</v>
      </c>
      <c r="AI4" s="5">
        <f>O4</f>
        <v>0</v>
      </c>
      <c r="AJ4" s="21">
        <v>0</v>
      </c>
      <c r="AK4" s="20">
        <v>0</v>
      </c>
      <c r="AL4" s="20">
        <v>0</v>
      </c>
      <c r="AM4" s="20">
        <v>0</v>
      </c>
      <c r="AN4" s="20">
        <v>0</v>
      </c>
      <c r="AO4" s="20">
        <v>0</v>
      </c>
      <c r="AP4" s="20">
        <v>0</v>
      </c>
      <c r="AQ4" s="17">
        <v>18000</v>
      </c>
      <c r="AR4" s="17">
        <v>0</v>
      </c>
      <c r="AS4" s="36">
        <v>0</v>
      </c>
      <c r="AT4" s="42">
        <v>0</v>
      </c>
      <c r="AU4" s="27">
        <v>0</v>
      </c>
      <c r="AV4" s="17">
        <v>0</v>
      </c>
      <c r="AW4" s="20">
        <v>0</v>
      </c>
      <c r="AX4" s="20">
        <v>0</v>
      </c>
      <c r="AY4" s="20">
        <v>0</v>
      </c>
      <c r="AZ4" s="21">
        <v>60</v>
      </c>
      <c r="BA4" s="40">
        <v>0</v>
      </c>
      <c r="BB4" s="20">
        <v>0</v>
      </c>
      <c r="BC4" s="20">
        <v>370</v>
      </c>
      <c r="BD4" s="20">
        <v>0</v>
      </c>
      <c r="BE4" s="20">
        <v>0</v>
      </c>
      <c r="BF4" s="20">
        <v>0</v>
      </c>
      <c r="BG4" s="21">
        <v>0</v>
      </c>
      <c r="BH4" s="24">
        <f>SUM(AD4:BG4)</f>
        <v>33630</v>
      </c>
      <c r="BI4" s="24">
        <f>AC4-BH4</f>
        <v>75100</v>
      </c>
      <c r="BJ4" s="15"/>
    </row>
    <row r="5" spans="1:62" ht="15.75">
      <c r="A5" s="15">
        <v>4</v>
      </c>
      <c r="B5" s="16">
        <v>83563</v>
      </c>
      <c r="C5" s="17" t="s">
        <v>64</v>
      </c>
      <c r="D5" s="18" t="s">
        <v>65</v>
      </c>
      <c r="E5" s="15" t="s">
        <v>66</v>
      </c>
      <c r="F5" s="15">
        <v>1</v>
      </c>
      <c r="G5" s="15">
        <v>1</v>
      </c>
      <c r="H5" s="15">
        <v>31</v>
      </c>
      <c r="I5" s="19">
        <v>19100</v>
      </c>
      <c r="J5" s="26">
        <v>0</v>
      </c>
      <c r="K5" s="21">
        <v>5921</v>
      </c>
      <c r="L5" s="21">
        <v>900</v>
      </c>
      <c r="M5" s="21">
        <v>279</v>
      </c>
      <c r="N5" s="21">
        <v>0</v>
      </c>
      <c r="O5" s="22">
        <v>3503</v>
      </c>
      <c r="P5" s="27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26">
        <v>0</v>
      </c>
      <c r="Z5" s="23">
        <v>0</v>
      </c>
      <c r="AA5" s="26">
        <v>0</v>
      </c>
      <c r="AB5" s="26">
        <v>0</v>
      </c>
      <c r="AC5" s="24">
        <f>SUM(I5:AB5)</f>
        <v>29703</v>
      </c>
      <c r="AD5" s="25">
        <v>0</v>
      </c>
      <c r="AE5" s="26">
        <v>200</v>
      </c>
      <c r="AF5" s="17">
        <v>0</v>
      </c>
      <c r="AG5" s="21">
        <v>0</v>
      </c>
      <c r="AH5" s="5">
        <v>2502</v>
      </c>
      <c r="AI5" s="5">
        <f>O5</f>
        <v>3503</v>
      </c>
      <c r="AJ5" s="21">
        <v>0</v>
      </c>
      <c r="AK5" s="26">
        <v>0</v>
      </c>
      <c r="AL5" s="26">
        <v>0</v>
      </c>
      <c r="AM5" s="26">
        <v>0</v>
      </c>
      <c r="AN5" s="26">
        <v>0</v>
      </c>
      <c r="AO5" s="26">
        <v>0</v>
      </c>
      <c r="AP5" s="26">
        <v>0</v>
      </c>
      <c r="AQ5" s="17">
        <v>0</v>
      </c>
      <c r="AR5" s="17">
        <v>0</v>
      </c>
      <c r="AS5" s="36">
        <v>0</v>
      </c>
      <c r="AT5" s="42">
        <v>0</v>
      </c>
      <c r="AU5" s="27">
        <v>0</v>
      </c>
      <c r="AV5" s="17">
        <v>0</v>
      </c>
      <c r="AW5" s="26">
        <v>0</v>
      </c>
      <c r="AX5" s="26">
        <v>0</v>
      </c>
      <c r="AY5" s="26">
        <v>0</v>
      </c>
      <c r="AZ5" s="37">
        <v>30</v>
      </c>
      <c r="BA5" s="40">
        <v>0</v>
      </c>
      <c r="BB5" s="26">
        <v>0</v>
      </c>
      <c r="BC5" s="26">
        <v>245</v>
      </c>
      <c r="BD5" s="26">
        <v>0</v>
      </c>
      <c r="BE5" s="26">
        <v>0</v>
      </c>
      <c r="BF5" s="26">
        <v>0</v>
      </c>
      <c r="BG5" s="21">
        <v>0</v>
      </c>
      <c r="BH5" s="24">
        <f>SUM(AD5:BG5)</f>
        <v>6480</v>
      </c>
      <c r="BI5" s="24">
        <f>AC5-BH5</f>
        <v>23223</v>
      </c>
      <c r="BJ5" s="15"/>
    </row>
    <row r="6" spans="1:62" s="4" customFormat="1" ht="15.75">
      <c r="A6" s="28"/>
      <c r="B6" s="29"/>
      <c r="C6" s="28"/>
      <c r="D6" s="28"/>
      <c r="E6" s="28"/>
      <c r="F6" s="28"/>
      <c r="G6" s="28"/>
      <c r="H6" s="28"/>
      <c r="I6" s="30">
        <f aca="true" t="shared" si="0" ref="I6:AS6">SUM(I2:I5)</f>
        <v>287000</v>
      </c>
      <c r="J6" s="30">
        <f t="shared" si="0"/>
        <v>0</v>
      </c>
      <c r="K6" s="30">
        <f t="shared" si="0"/>
        <v>88970</v>
      </c>
      <c r="L6" s="30">
        <f t="shared" si="0"/>
        <v>8100</v>
      </c>
      <c r="M6" s="30">
        <f t="shared" si="0"/>
        <v>2511</v>
      </c>
      <c r="N6" s="30">
        <f t="shared" si="0"/>
        <v>0</v>
      </c>
      <c r="O6" s="31">
        <f t="shared" si="0"/>
        <v>24118</v>
      </c>
      <c r="P6" s="31">
        <f t="shared" si="0"/>
        <v>0</v>
      </c>
      <c r="Q6" s="30">
        <f t="shared" si="0"/>
        <v>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 t="shared" si="0"/>
        <v>0</v>
      </c>
      <c r="X6" s="30">
        <f t="shared" si="0"/>
        <v>0</v>
      </c>
      <c r="Y6" s="30">
        <f t="shared" si="0"/>
        <v>0</v>
      </c>
      <c r="Z6" s="31">
        <f t="shared" si="0"/>
        <v>0</v>
      </c>
      <c r="AA6" s="30">
        <f t="shared" si="0"/>
        <v>0</v>
      </c>
      <c r="AB6" s="30">
        <f t="shared" si="0"/>
        <v>0</v>
      </c>
      <c r="AC6" s="30">
        <f t="shared" si="0"/>
        <v>410699</v>
      </c>
      <c r="AD6" s="30">
        <f t="shared" si="0"/>
        <v>55000</v>
      </c>
      <c r="AE6" s="30">
        <f t="shared" si="0"/>
        <v>800</v>
      </c>
      <c r="AF6" s="30">
        <f t="shared" si="0"/>
        <v>0</v>
      </c>
      <c r="AG6" s="30">
        <f t="shared" si="0"/>
        <v>0</v>
      </c>
      <c r="AH6" s="6">
        <f t="shared" si="0"/>
        <v>16890</v>
      </c>
      <c r="AI6" s="6">
        <f t="shared" si="0"/>
        <v>24118</v>
      </c>
      <c r="AJ6" s="30">
        <f t="shared" si="0"/>
        <v>0</v>
      </c>
      <c r="AK6" s="30">
        <f t="shared" si="0"/>
        <v>0</v>
      </c>
      <c r="AL6" s="30">
        <f t="shared" si="0"/>
        <v>0</v>
      </c>
      <c r="AM6" s="30">
        <f t="shared" si="0"/>
        <v>0</v>
      </c>
      <c r="AN6" s="30">
        <f t="shared" si="0"/>
        <v>0</v>
      </c>
      <c r="AO6" s="30">
        <f t="shared" si="0"/>
        <v>0</v>
      </c>
      <c r="AP6" s="30">
        <f t="shared" si="0"/>
        <v>0</v>
      </c>
      <c r="AQ6" s="30">
        <f t="shared" si="0"/>
        <v>28000</v>
      </c>
      <c r="AR6" s="30">
        <f t="shared" si="0"/>
        <v>0</v>
      </c>
      <c r="AS6" s="30">
        <f t="shared" si="0"/>
        <v>0</v>
      </c>
      <c r="AT6" s="42">
        <v>0</v>
      </c>
      <c r="AU6" s="27">
        <f>P6</f>
        <v>0</v>
      </c>
      <c r="AV6" s="30">
        <f>SUM(AV2:AV5)</f>
        <v>0</v>
      </c>
      <c r="AW6" s="30">
        <f>SUM(AW2:AW5)</f>
        <v>0</v>
      </c>
      <c r="AX6" s="30">
        <f>SUM(AX2:AX5)</f>
        <v>0</v>
      </c>
      <c r="AY6" s="30">
        <f>SUM(AY2:AY5)</f>
        <v>0</v>
      </c>
      <c r="AZ6" s="30">
        <f>SUM(AZ2:AZ5)</f>
        <v>270</v>
      </c>
      <c r="BA6" s="41">
        <f>Z6</f>
        <v>0</v>
      </c>
      <c r="BB6" s="30">
        <f aca="true" t="shared" si="1" ref="BB6:BI6">SUM(BB2:BB5)</f>
        <v>0</v>
      </c>
      <c r="BC6" s="30">
        <f t="shared" si="1"/>
        <v>1860</v>
      </c>
      <c r="BD6" s="30">
        <f t="shared" si="1"/>
        <v>0</v>
      </c>
      <c r="BE6" s="30">
        <f t="shared" si="1"/>
        <v>0</v>
      </c>
      <c r="BF6" s="30">
        <f t="shared" si="1"/>
        <v>0</v>
      </c>
      <c r="BG6" s="30">
        <f t="shared" si="1"/>
        <v>0</v>
      </c>
      <c r="BH6" s="30">
        <f t="shared" si="1"/>
        <v>126938</v>
      </c>
      <c r="BI6" s="30">
        <f t="shared" si="1"/>
        <v>283761</v>
      </c>
      <c r="BJ6" s="28"/>
    </row>
    <row r="10" ht="15">
      <c r="AH10" s="4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ng525641</dc:creator>
  <cp:keywords/>
  <dc:description/>
  <cp:lastModifiedBy>pc</cp:lastModifiedBy>
  <cp:lastPrinted>2018-02-16T05:55:15Z</cp:lastPrinted>
  <dcterms:created xsi:type="dcterms:W3CDTF">2018-02-15T11:23:43Z</dcterms:created>
  <dcterms:modified xsi:type="dcterms:W3CDTF">2022-02-05T05:31:52Z</dcterms:modified>
  <cp:category/>
  <cp:version/>
  <cp:contentType/>
  <cp:contentStatus/>
</cp:coreProperties>
</file>